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135" windowWidth="8115" windowHeight="8010"/>
  </bookViews>
  <sheets>
    <sheet name="Interest " sheetId="6" r:id="rId1"/>
  </sheets>
  <calcPr calcId="125725"/>
</workbook>
</file>

<file path=xl/calcChain.xml><?xml version="1.0" encoding="utf-8"?>
<calcChain xmlns="http://schemas.openxmlformats.org/spreadsheetml/2006/main">
  <c r="I4" i="6"/>
  <c r="I2" s="1"/>
  <c r="F3"/>
  <c r="D3"/>
  <c r="B3"/>
  <c r="B8"/>
  <c r="C8"/>
  <c r="B9" s="1"/>
  <c r="M8"/>
  <c r="I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F8"/>
  <c r="G8" s="1"/>
  <c r="F9" s="1"/>
  <c r="D8"/>
  <c r="E8" s="1"/>
  <c r="D9" s="1"/>
  <c r="J8" l="1"/>
  <c r="I9" s="1"/>
  <c r="F10"/>
  <c r="G9"/>
  <c r="D10"/>
  <c r="E9"/>
  <c r="A23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B10"/>
  <c r="C9"/>
  <c r="J9" l="1"/>
  <c r="I10" s="1"/>
  <c r="J10" s="1"/>
  <c r="I11" s="1"/>
  <c r="C10"/>
  <c r="B11" s="1"/>
  <c r="G10"/>
  <c r="F11" s="1"/>
  <c r="E10"/>
  <c r="D11" s="1"/>
  <c r="E11" l="1"/>
  <c r="D12" s="1"/>
  <c r="C11"/>
  <c r="B12" s="1"/>
  <c r="J11"/>
  <c r="I12" s="1"/>
  <c r="G11"/>
  <c r="F12" s="1"/>
  <c r="G12" l="1"/>
  <c r="F13" s="1"/>
  <c r="J12"/>
  <c r="I13" s="1"/>
  <c r="E12"/>
  <c r="D13" s="1"/>
  <c r="C12"/>
  <c r="B13" s="1"/>
  <c r="C13" l="1"/>
  <c r="B14" s="1"/>
  <c r="E13"/>
  <c r="D14" s="1"/>
  <c r="G13"/>
  <c r="F14" s="1"/>
  <c r="J13"/>
  <c r="I14" s="1"/>
  <c r="J14" l="1"/>
  <c r="I15" s="1"/>
  <c r="G14"/>
  <c r="F15" s="1"/>
  <c r="C14"/>
  <c r="B15" s="1"/>
  <c r="E14"/>
  <c r="D15" s="1"/>
  <c r="E15" l="1"/>
  <c r="D16" s="1"/>
  <c r="C15"/>
  <c r="B16" s="1"/>
  <c r="J15"/>
  <c r="I16" s="1"/>
  <c r="G15"/>
  <c r="F16" s="1"/>
  <c r="G16" l="1"/>
  <c r="F17" s="1"/>
  <c r="J16"/>
  <c r="I17" s="1"/>
  <c r="E16"/>
  <c r="D17" s="1"/>
  <c r="C16"/>
  <c r="B17" s="1"/>
  <c r="F18" l="1"/>
  <c r="G17"/>
  <c r="D18"/>
  <c r="E17"/>
  <c r="B18"/>
  <c r="C17"/>
  <c r="J17"/>
  <c r="I18" s="1"/>
  <c r="B19" l="1"/>
  <c r="C18"/>
  <c r="F19"/>
  <c r="G18"/>
  <c r="J18"/>
  <c r="I19" s="1"/>
  <c r="D19"/>
  <c r="E18"/>
  <c r="D20" l="1"/>
  <c r="E19"/>
  <c r="B20"/>
  <c r="C19"/>
  <c r="J19"/>
  <c r="I20" s="1"/>
  <c r="F20"/>
  <c r="G19"/>
  <c r="J20" l="1"/>
  <c r="I21" s="1"/>
  <c r="D21"/>
  <c r="E20"/>
  <c r="F21"/>
  <c r="G20"/>
  <c r="B21"/>
  <c r="C20"/>
  <c r="J21" l="1"/>
  <c r="I22" s="1"/>
  <c r="B22"/>
  <c r="C21"/>
  <c r="F22"/>
  <c r="G21"/>
  <c r="D22"/>
  <c r="E21"/>
  <c r="E22" l="1"/>
  <c r="D23" s="1"/>
  <c r="J22"/>
  <c r="I23" s="1"/>
  <c r="G22"/>
  <c r="F23" s="1"/>
  <c r="C22"/>
  <c r="B23" s="1"/>
  <c r="C23" l="1"/>
  <c r="B24" s="1"/>
  <c r="G23"/>
  <c r="F24" s="1"/>
  <c r="E23"/>
  <c r="D24"/>
  <c r="J23"/>
  <c r="I24" s="1"/>
  <c r="B25" l="1"/>
  <c r="C24"/>
  <c r="J24"/>
  <c r="I25" s="1"/>
  <c r="F25"/>
  <c r="G24"/>
  <c r="D25"/>
  <c r="E24"/>
  <c r="F26" l="1"/>
  <c r="G25"/>
  <c r="B26"/>
  <c r="C25"/>
  <c r="E25"/>
  <c r="D26" s="1"/>
  <c r="J25"/>
  <c r="I26" s="1"/>
  <c r="E26" l="1"/>
  <c r="D27" s="1"/>
  <c r="J26"/>
  <c r="I27" s="1"/>
  <c r="B27"/>
  <c r="C26"/>
  <c r="F27"/>
  <c r="G26"/>
  <c r="E27" l="1"/>
  <c r="D28" s="1"/>
  <c r="F28"/>
  <c r="G27"/>
  <c r="J27"/>
  <c r="I28" s="1"/>
  <c r="B28"/>
  <c r="C27"/>
  <c r="E28" l="1"/>
  <c r="D29" s="1"/>
  <c r="B29"/>
  <c r="C28"/>
  <c r="J28"/>
  <c r="I29" s="1"/>
  <c r="F29"/>
  <c r="G28"/>
  <c r="E29" l="1"/>
  <c r="D30" s="1"/>
  <c r="F30"/>
  <c r="G29"/>
  <c r="B30"/>
  <c r="C29"/>
  <c r="J29"/>
  <c r="I30" s="1"/>
  <c r="E30" l="1"/>
  <c r="D31" s="1"/>
  <c r="J30"/>
  <c r="I31" s="1"/>
  <c r="F31"/>
  <c r="G30"/>
  <c r="B31"/>
  <c r="C30"/>
  <c r="E31" l="1"/>
  <c r="D32" s="1"/>
  <c r="J31"/>
  <c r="I32" s="1"/>
  <c r="B32"/>
  <c r="C31"/>
  <c r="F32"/>
  <c r="G31"/>
  <c r="E32" l="1"/>
  <c r="D33" s="1"/>
  <c r="B33"/>
  <c r="C32"/>
  <c r="J32"/>
  <c r="I33" s="1"/>
  <c r="F33"/>
  <c r="G32"/>
  <c r="D34" l="1"/>
  <c r="E33"/>
  <c r="J33"/>
  <c r="I34" s="1"/>
  <c r="B34"/>
  <c r="C33"/>
  <c r="F34"/>
  <c r="G33"/>
  <c r="E34" l="1"/>
  <c r="D35" s="1"/>
  <c r="F35"/>
  <c r="G34"/>
  <c r="B35"/>
  <c r="C34"/>
  <c r="J34"/>
  <c r="I35" s="1"/>
  <c r="E35" l="1"/>
  <c r="D36" s="1"/>
  <c r="B36"/>
  <c r="C35"/>
  <c r="J35"/>
  <c r="I36" s="1"/>
  <c r="F36"/>
  <c r="G35"/>
  <c r="E36" l="1"/>
  <c r="D37" s="1"/>
  <c r="E37" s="1"/>
  <c r="F37"/>
  <c r="G37" s="1"/>
  <c r="G36"/>
  <c r="J36"/>
  <c r="I37" s="1"/>
  <c r="B37"/>
  <c r="C37" s="1"/>
  <c r="C36"/>
  <c r="J37" l="1"/>
  <c r="N8"/>
</calcChain>
</file>

<file path=xl/sharedStrings.xml><?xml version="1.0" encoding="utf-8"?>
<sst xmlns="http://schemas.openxmlformats.org/spreadsheetml/2006/main" count="17" uniqueCount="11">
  <si>
    <t>Period</t>
  </si>
  <si>
    <t>Interest Rate</t>
  </si>
  <si>
    <t>Amount</t>
  </si>
  <si>
    <t>Interest</t>
  </si>
  <si>
    <t>Initial Amount</t>
  </si>
  <si>
    <t>Year</t>
  </si>
  <si>
    <t>Raw Rate</t>
  </si>
  <si>
    <t>Adjust Rate on-variable</t>
  </si>
  <si>
    <t>Adjust Period on-variable</t>
  </si>
  <si>
    <t>[0,.1] by .001</t>
  </si>
  <si>
    <t>[0,29]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</si>
</sst>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Protection="1">
      <protection hidden="1"/>
    </xf>
    <xf numFmtId="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Interest</a:t>
            </a:r>
            <a:r>
              <a:rPr lang="en-US" sz="1400" baseline="0"/>
              <a:t> Rate Comparisons</a:t>
            </a:r>
            <a:endParaRPr lang="en-US" sz="1400"/>
          </a:p>
        </c:rich>
      </c:tx>
      <c:layout/>
    </c:title>
    <c:plotArea>
      <c:layout/>
      <c:scatterChart>
        <c:scatterStyle val="smoothMarker"/>
        <c:ser>
          <c:idx val="3"/>
          <c:order val="0"/>
          <c:tx>
            <c:strRef>
              <c:f>'Interest '!$I$2</c:f>
              <c:strCache>
                <c:ptCount val="1"/>
                <c:pt idx="0">
                  <c:v>Rate = 4.1%</c:v>
                </c:pt>
              </c:strCache>
            </c:strRef>
          </c:tx>
          <c:xVal>
            <c:numRef>
              <c:f>'Interest '!$A$8:$A$37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</c:numCache>
            </c:numRef>
          </c:xVal>
          <c:yVal>
            <c:numRef>
              <c:f>'Interest '!$I$8:$I$37</c:f>
              <c:numCache>
                <c:formatCode>#,##0.00</c:formatCode>
                <c:ptCount val="30"/>
                <c:pt idx="0">
                  <c:v>1000</c:v>
                </c:pt>
                <c:pt idx="1">
                  <c:v>1041</c:v>
                </c:pt>
                <c:pt idx="2">
                  <c:v>1083.681</c:v>
                </c:pt>
                <c:pt idx="3">
                  <c:v>1128.1119209999999</c:v>
                </c:pt>
                <c:pt idx="4">
                  <c:v>1174.3645097609999</c:v>
                </c:pt>
                <c:pt idx="5">
                  <c:v>1222.513454661201</c:v>
                </c:pt>
                <c:pt idx="6">
                  <c:v>1272.6365063023102</c:v>
                </c:pt>
                <c:pt idx="7">
                  <c:v>1324.8146030607049</c:v>
                </c:pt>
                <c:pt idx="8">
                  <c:v>1379.1320017861938</c:v>
                </c:pt>
                <c:pt idx="9">
                  <c:v>1435.6764138594276</c:v>
                </c:pt>
                <c:pt idx="10">
                  <c:v>1494.5391468276641</c:v>
                </c:pt>
                <c:pt idx="11">
                  <c:v>1555.8152518475983</c:v>
                </c:pt>
                <c:pt idx="12">
                  <c:v>1619.60367717335</c:v>
                </c:pt>
                <c:pt idx="13">
                  <c:v>1686.0074279374574</c:v>
                </c:pt>
                <c:pt idx="14">
                  <c:v>1755.133732482893</c:v>
                </c:pt>
                <c:pt idx="15">
                  <c:v>1827.0942155146918</c:v>
                </c:pt>
                <c:pt idx="16">
                  <c:v>1902.0050783507941</c:v>
                </c:pt>
                <c:pt idx="17">
                  <c:v>1979.9872865631767</c:v>
                </c:pt>
                <c:pt idx="18">
                  <c:v>2061.1667653122668</c:v>
                </c:pt>
                <c:pt idx="19">
                  <c:v>2145.6746026900696</c:v>
                </c:pt>
                <c:pt idx="20">
                  <c:v>2233.6472614003624</c:v>
                </c:pt>
                <c:pt idx="21">
                  <c:v>2325.2267991177773</c:v>
                </c:pt>
                <c:pt idx="22">
                  <c:v>2420.5610978816062</c:v>
                </c:pt>
                <c:pt idx="23">
                  <c:v>2519.8041028947518</c:v>
                </c:pt>
                <c:pt idx="24">
                  <c:v>2623.1160711134366</c:v>
                </c:pt>
                <c:pt idx="25">
                  <c:v>2730.6638300290874</c:v>
                </c:pt>
                <c:pt idx="26">
                  <c:v>2842.62104706028</c:v>
                </c:pt>
                <c:pt idx="27">
                  <c:v>2959.1685099897513</c:v>
                </c:pt>
                <c:pt idx="28">
                  <c:v>3080.4944188993313</c:v>
                </c:pt>
                <c:pt idx="29">
                  <c:v>3206.794690074204</c:v>
                </c:pt>
              </c:numCache>
            </c:numRef>
          </c:yVal>
          <c:smooth val="1"/>
        </c:ser>
        <c:ser>
          <c:idx val="0"/>
          <c:order val="1"/>
          <c:tx>
            <c:v>Rate 6%</c:v>
          </c:tx>
          <c:dLbls>
            <c:dLbl>
              <c:idx val="29"/>
              <c:layout/>
              <c:showVal val="1"/>
            </c:dLbl>
            <c:delete val="1"/>
          </c:dLbls>
          <c:xVal>
            <c:numRef>
              <c:f>'Interest '!$A$8:$A$37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</c:numCache>
            </c:numRef>
          </c:xVal>
          <c:yVal>
            <c:numRef>
              <c:f>'Interest '!$B$8:$B$37</c:f>
              <c:numCache>
                <c:formatCode>#,##0.00</c:formatCode>
                <c:ptCount val="30"/>
                <c:pt idx="0">
                  <c:v>1000</c:v>
                </c:pt>
                <c:pt idx="1">
                  <c:v>1060</c:v>
                </c:pt>
                <c:pt idx="2">
                  <c:v>1123.5999999999999</c:v>
                </c:pt>
                <c:pt idx="3">
                  <c:v>1191.0159999999998</c:v>
                </c:pt>
                <c:pt idx="4">
                  <c:v>1262.4769599999997</c:v>
                </c:pt>
                <c:pt idx="5">
                  <c:v>1338.2255775999997</c:v>
                </c:pt>
                <c:pt idx="6">
                  <c:v>1418.5191122559997</c:v>
                </c:pt>
                <c:pt idx="7">
                  <c:v>1503.6302589913598</c:v>
                </c:pt>
                <c:pt idx="8">
                  <c:v>1593.8480745308414</c:v>
                </c:pt>
                <c:pt idx="9">
                  <c:v>1689.4789590026919</c:v>
                </c:pt>
                <c:pt idx="10">
                  <c:v>1790.8476965428533</c:v>
                </c:pt>
                <c:pt idx="11">
                  <c:v>1898.2985583354246</c:v>
                </c:pt>
                <c:pt idx="12">
                  <c:v>2012.19647183555</c:v>
                </c:pt>
                <c:pt idx="13">
                  <c:v>2132.928260145683</c:v>
                </c:pt>
                <c:pt idx="14">
                  <c:v>2260.9039557544238</c:v>
                </c:pt>
                <c:pt idx="15">
                  <c:v>2396.5581930996891</c:v>
                </c:pt>
                <c:pt idx="16">
                  <c:v>2540.3516846856705</c:v>
                </c:pt>
                <c:pt idx="17">
                  <c:v>2692.7727857668106</c:v>
                </c:pt>
                <c:pt idx="18">
                  <c:v>2854.3391529128194</c:v>
                </c:pt>
                <c:pt idx="19">
                  <c:v>3025.5995020875885</c:v>
                </c:pt>
                <c:pt idx="20">
                  <c:v>3207.1354722128435</c:v>
                </c:pt>
                <c:pt idx="21">
                  <c:v>3399.563600545614</c:v>
                </c:pt>
                <c:pt idx="22">
                  <c:v>3603.537416578351</c:v>
                </c:pt>
                <c:pt idx="23">
                  <c:v>3819.749661573052</c:v>
                </c:pt>
                <c:pt idx="24">
                  <c:v>4048.9346412674349</c:v>
                </c:pt>
                <c:pt idx="25">
                  <c:v>4291.8707197434815</c:v>
                </c:pt>
                <c:pt idx="26">
                  <c:v>4549.3829629280899</c:v>
                </c:pt>
                <c:pt idx="27">
                  <c:v>4822.3459407037753</c:v>
                </c:pt>
                <c:pt idx="28">
                  <c:v>5111.6866971460022</c:v>
                </c:pt>
                <c:pt idx="29">
                  <c:v>5418.3878989747627</c:v>
                </c:pt>
              </c:numCache>
            </c:numRef>
          </c:yVal>
          <c:smooth val="1"/>
        </c:ser>
        <c:ser>
          <c:idx val="1"/>
          <c:order val="2"/>
          <c:tx>
            <c:v>Rate 7%</c:v>
          </c:tx>
          <c:spPr>
            <a:ln>
              <a:solidFill>
                <a:srgbClr val="FFFF00"/>
              </a:solidFill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dLbls>
            <c:dLbl>
              <c:idx val="29"/>
              <c:layout/>
              <c:showVal val="1"/>
            </c:dLbl>
            <c:delete val="1"/>
          </c:dLbls>
          <c:xVal>
            <c:numRef>
              <c:f>'Interest '!$A$8:$A$37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</c:numCache>
            </c:numRef>
          </c:xVal>
          <c:yVal>
            <c:numRef>
              <c:f>'Interest '!$D$8:$D$37</c:f>
              <c:numCache>
                <c:formatCode>#,##0.00</c:formatCode>
                <c:ptCount val="30"/>
                <c:pt idx="0">
                  <c:v>1000</c:v>
                </c:pt>
                <c:pt idx="1">
                  <c:v>1070</c:v>
                </c:pt>
                <c:pt idx="2">
                  <c:v>1144.9000000000001</c:v>
                </c:pt>
                <c:pt idx="3">
                  <c:v>1225.0430000000001</c:v>
                </c:pt>
                <c:pt idx="4">
                  <c:v>1310.79601</c:v>
                </c:pt>
                <c:pt idx="5">
                  <c:v>1402.5517307</c:v>
                </c:pt>
                <c:pt idx="6">
                  <c:v>1500.730351849</c:v>
                </c:pt>
                <c:pt idx="7">
                  <c:v>1605.78147647843</c:v>
                </c:pt>
                <c:pt idx="8">
                  <c:v>1718.1861798319201</c:v>
                </c:pt>
                <c:pt idx="9">
                  <c:v>1838.4592124201545</c:v>
                </c:pt>
                <c:pt idx="10">
                  <c:v>1967.1513572895653</c:v>
                </c:pt>
                <c:pt idx="11">
                  <c:v>2104.8519522998349</c:v>
                </c:pt>
                <c:pt idx="12">
                  <c:v>2252.1915889608235</c:v>
                </c:pt>
                <c:pt idx="13">
                  <c:v>2409.845000188081</c:v>
                </c:pt>
                <c:pt idx="14">
                  <c:v>2578.5341502012466</c:v>
                </c:pt>
                <c:pt idx="15">
                  <c:v>2759.0315407153339</c:v>
                </c:pt>
                <c:pt idx="16">
                  <c:v>2952.1637485654073</c:v>
                </c:pt>
                <c:pt idx="17">
                  <c:v>3158.8152109649859</c:v>
                </c:pt>
                <c:pt idx="18">
                  <c:v>3379.9322757325349</c:v>
                </c:pt>
                <c:pt idx="19">
                  <c:v>3616.5275350338125</c:v>
                </c:pt>
                <c:pt idx="20">
                  <c:v>3869.6844624861792</c:v>
                </c:pt>
                <c:pt idx="21">
                  <c:v>4140.562374860212</c:v>
                </c:pt>
                <c:pt idx="22">
                  <c:v>4430.401741100427</c:v>
                </c:pt>
                <c:pt idx="23">
                  <c:v>4740.529862977457</c:v>
                </c:pt>
                <c:pt idx="24">
                  <c:v>5072.3669533858792</c:v>
                </c:pt>
                <c:pt idx="25">
                  <c:v>5427.4326401228909</c:v>
                </c:pt>
                <c:pt idx="26">
                  <c:v>5807.3529249314934</c:v>
                </c:pt>
                <c:pt idx="27">
                  <c:v>6213.867629676698</c:v>
                </c:pt>
                <c:pt idx="28">
                  <c:v>6648.8383637540664</c:v>
                </c:pt>
                <c:pt idx="29">
                  <c:v>7114.2570492168516</c:v>
                </c:pt>
              </c:numCache>
            </c:numRef>
          </c:yVal>
          <c:smooth val="1"/>
        </c:ser>
        <c:ser>
          <c:idx val="2"/>
          <c:order val="3"/>
          <c:tx>
            <c:v>Rate 8%</c:v>
          </c:tx>
          <c:dLbls>
            <c:dLbl>
              <c:idx val="29"/>
              <c:layout/>
              <c:showVal val="1"/>
            </c:dLbl>
            <c:delete val="1"/>
          </c:dLbls>
          <c:xVal>
            <c:numRef>
              <c:f>'Interest '!$A$8:$A$37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</c:numCache>
            </c:numRef>
          </c:xVal>
          <c:yVal>
            <c:numRef>
              <c:f>'Interest '!$F$8:$F$37</c:f>
              <c:numCache>
                <c:formatCode>#,##0.00</c:formatCode>
                <c:ptCount val="30"/>
                <c:pt idx="0">
                  <c:v>1000</c:v>
                </c:pt>
                <c:pt idx="1">
                  <c:v>1080</c:v>
                </c:pt>
                <c:pt idx="2">
                  <c:v>1166.4000000000001</c:v>
                </c:pt>
                <c:pt idx="3">
                  <c:v>1259.712</c:v>
                </c:pt>
                <c:pt idx="4">
                  <c:v>1360.4889599999999</c:v>
                </c:pt>
                <c:pt idx="5">
                  <c:v>1469.3280768</c:v>
                </c:pt>
                <c:pt idx="6">
                  <c:v>1586.8743229439999</c:v>
                </c:pt>
                <c:pt idx="7">
                  <c:v>1713.82426877952</c:v>
                </c:pt>
                <c:pt idx="8">
                  <c:v>1850.9302102818817</c:v>
                </c:pt>
                <c:pt idx="9">
                  <c:v>1999.0046271044323</c:v>
                </c:pt>
                <c:pt idx="10">
                  <c:v>2158.9249972727871</c:v>
                </c:pt>
                <c:pt idx="11">
                  <c:v>2331.6389970546102</c:v>
                </c:pt>
                <c:pt idx="12">
                  <c:v>2518.1701168189788</c:v>
                </c:pt>
                <c:pt idx="13">
                  <c:v>2719.6237261644974</c:v>
                </c:pt>
                <c:pt idx="14">
                  <c:v>2937.1936242576571</c:v>
                </c:pt>
                <c:pt idx="15">
                  <c:v>3172.1691141982697</c:v>
                </c:pt>
                <c:pt idx="16">
                  <c:v>3425.9426433341314</c:v>
                </c:pt>
                <c:pt idx="17">
                  <c:v>3700.018054800862</c:v>
                </c:pt>
                <c:pt idx="18">
                  <c:v>3996.0194991849312</c:v>
                </c:pt>
                <c:pt idx="19">
                  <c:v>4315.7010591197259</c:v>
                </c:pt>
                <c:pt idx="20">
                  <c:v>4660.957143849304</c:v>
                </c:pt>
                <c:pt idx="21">
                  <c:v>5033.8337153572484</c:v>
                </c:pt>
                <c:pt idx="22">
                  <c:v>5436.5404125858286</c:v>
                </c:pt>
                <c:pt idx="23">
                  <c:v>5871.4636455926948</c:v>
                </c:pt>
                <c:pt idx="24">
                  <c:v>6341.1807372401108</c:v>
                </c:pt>
                <c:pt idx="25">
                  <c:v>6848.4751962193195</c:v>
                </c:pt>
                <c:pt idx="26">
                  <c:v>7396.3532119168649</c:v>
                </c:pt>
                <c:pt idx="27">
                  <c:v>7988.0614688702144</c:v>
                </c:pt>
                <c:pt idx="28">
                  <c:v>8627.1063863798317</c:v>
                </c:pt>
                <c:pt idx="29">
                  <c:v>9317.2748972902191</c:v>
                </c:pt>
              </c:numCache>
            </c:numRef>
          </c:yVal>
          <c:smooth val="1"/>
        </c:ser>
        <c:ser>
          <c:idx val="5"/>
          <c:order val="4"/>
          <c:tx>
            <c:v>on variable</c:v>
          </c:tx>
          <c:dLbls>
            <c:dLbl>
              <c:idx val="0"/>
              <c:layout/>
              <c:showVal val="1"/>
              <c:showCatName val="1"/>
              <c:separator>; </c:separator>
            </c:dLbl>
            <c:delete val="1"/>
          </c:dLbls>
          <c:xVal>
            <c:numRef>
              <c:f>'Interest '!$M$8</c:f>
              <c:numCache>
                <c:formatCode>General</c:formatCode>
                <c:ptCount val="1"/>
                <c:pt idx="0">
                  <c:v>20</c:v>
                </c:pt>
              </c:numCache>
            </c:numRef>
          </c:xVal>
          <c:yVal>
            <c:numRef>
              <c:f>'Interest '!$N$8</c:f>
              <c:numCache>
                <c:formatCode>#,##0.00</c:formatCode>
                <c:ptCount val="1"/>
                <c:pt idx="0">
                  <c:v>2233.6472614003624</c:v>
                </c:pt>
              </c:numCache>
            </c:numRef>
          </c:yVal>
          <c:smooth val="1"/>
        </c:ser>
        <c:ser>
          <c:idx val="4"/>
          <c:order val="5"/>
          <c:tx>
            <c:v>on x-axis</c:v>
          </c:tx>
          <c:xVal>
            <c:numRef>
              <c:f>'Interest '!$M$7</c:f>
              <c:numCache>
                <c:formatCode>General</c:formatCode>
                <c:ptCount val="1"/>
                <c:pt idx="0">
                  <c:v>20</c:v>
                </c:pt>
              </c:numCache>
            </c:numRef>
          </c:xVal>
          <c:yVal>
            <c:numRef>
              <c:f>'Interest '!$N$7</c:f>
              <c:numCache>
                <c:formatCode>#,##0.00</c:formatCode>
                <c:ptCount val="1"/>
                <c:pt idx="0">
                  <c:v>1000</c:v>
                </c:pt>
              </c:numCache>
            </c:numRef>
          </c:yVal>
          <c:smooth val="1"/>
        </c:ser>
        <c:axId val="111037056"/>
        <c:axId val="111034368"/>
      </c:scatterChart>
      <c:valAx>
        <c:axId val="111037056"/>
        <c:scaling>
          <c:orientation val="minMax"/>
          <c:max val="40"/>
        </c:scaling>
        <c:axPos val="b"/>
        <c:title>
          <c:tx>
            <c:rich>
              <a:bodyPr rot="-2700000"/>
              <a:lstStyle/>
              <a:p>
                <a:pPr>
                  <a:defRPr/>
                </a:pPr>
                <a:r>
                  <a:rPr lang="en-US" sz="1200"/>
                  <a:t>Period</a:t>
                </a:r>
              </a:p>
            </c:rich>
          </c:tx>
          <c:layout/>
        </c:title>
        <c:numFmt formatCode="General" sourceLinked="0"/>
        <c:minorTickMark val="in"/>
        <c:tickLblPos val="nextTo"/>
        <c:spPr>
          <a:noFill/>
          <a:ln>
            <a:solidFill>
              <a:sysClr val="windowText" lastClr="000000"/>
            </a:solidFill>
          </a:ln>
        </c:spPr>
        <c:crossAx val="111034368"/>
        <c:crosses val="autoZero"/>
        <c:crossBetween val="midCat"/>
        <c:majorUnit val="10"/>
        <c:minorUnit val="2"/>
      </c:valAx>
      <c:valAx>
        <c:axId val="111034368"/>
        <c:scaling>
          <c:orientation val="minMax"/>
          <c:max val="10000"/>
          <c:min val="1000"/>
        </c:scaling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Amount</a:t>
                </a:r>
              </a:p>
            </c:rich>
          </c:tx>
          <c:layout/>
        </c:title>
        <c:numFmt formatCode="#,##0" sourceLinked="0"/>
        <c:minorTickMark val="in"/>
        <c:tickLblPos val="nextTo"/>
        <c:spPr>
          <a:ln>
            <a:solidFill>
              <a:sysClr val="windowText" lastClr="000000"/>
            </a:solidFill>
          </a:ln>
        </c:spPr>
        <c:crossAx val="111037056"/>
        <c:crosses val="autoZero"/>
        <c:crossBetween val="midCat"/>
        <c:majorUnit val="1000"/>
        <c:minorUnit val="500"/>
      </c:valAx>
      <c:spPr>
        <a:solidFill>
          <a:schemeClr val="bg1">
            <a:lumMod val="75000"/>
          </a:schemeClr>
        </a:solidFill>
      </c:spPr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38</xdr:row>
      <xdr:rowOff>57148</xdr:rowOff>
    </xdr:from>
    <xdr:to>
      <xdr:col>9</xdr:col>
      <xdr:colOff>114300</xdr:colOff>
      <xdr:row>66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Q56"/>
  <sheetViews>
    <sheetView tabSelected="1" workbookViewId="0">
      <selection activeCell="K10" sqref="K10"/>
    </sheetView>
  </sheetViews>
  <sheetFormatPr defaultRowHeight="12.75"/>
  <cols>
    <col min="1" max="1" width="13.42578125" customWidth="1"/>
    <col min="2" max="2" width="8.140625" bestFit="1" customWidth="1"/>
    <col min="3" max="3" width="7.7109375" bestFit="1" customWidth="1"/>
    <col min="4" max="4" width="10.7109375" customWidth="1"/>
    <col min="5" max="5" width="7.7109375" bestFit="1" customWidth="1"/>
    <col min="6" max="6" width="10.5703125" customWidth="1"/>
    <col min="7" max="7" width="7.7109375" bestFit="1" customWidth="1"/>
    <col min="8" max="8" width="10.42578125" bestFit="1" customWidth="1"/>
    <col min="9" max="9" width="9.85546875" bestFit="1" customWidth="1"/>
    <col min="10" max="10" width="9.5703125" customWidth="1"/>
    <col min="12" max="12" width="7" bestFit="1" customWidth="1"/>
    <col min="13" max="13" width="5" customWidth="1"/>
    <col min="14" max="14" width="8.140625" bestFit="1" customWidth="1"/>
  </cols>
  <sheetData>
    <row r="2" spans="1:17">
      <c r="I2" s="5" t="str">
        <f>"Rate = "&amp;I4*100&amp;"%"</f>
        <v>Rate = 4.1%</v>
      </c>
      <c r="J2" s="4" t="s">
        <v>7</v>
      </c>
    </row>
    <row r="3" spans="1:17">
      <c r="B3" s="5" t="str">
        <f>"Rate "&amp;B4*100&amp;"%"</f>
        <v>Rate 6%</v>
      </c>
      <c r="C3" s="5"/>
      <c r="D3" s="5" t="str">
        <f>"Rate "&amp;D4*100&amp;"%"</f>
        <v>Rate 7%</v>
      </c>
      <c r="E3" s="5"/>
      <c r="F3" s="5" t="str">
        <f>"Rate "&amp;F4*100&amp;"%"</f>
        <v>Rate 8%</v>
      </c>
      <c r="H3" s="1" t="s">
        <v>6</v>
      </c>
      <c r="I3">
        <v>41</v>
      </c>
    </row>
    <row r="4" spans="1:17">
      <c r="A4" s="1" t="s">
        <v>1</v>
      </c>
      <c r="B4" s="1">
        <v>0.06</v>
      </c>
      <c r="C4" s="2"/>
      <c r="D4" s="1">
        <v>7.0000000000000007E-2</v>
      </c>
      <c r="F4" s="1">
        <v>0.08</v>
      </c>
      <c r="I4" s="1">
        <f>I3/1000</f>
        <v>4.1000000000000002E-2</v>
      </c>
      <c r="L4" t="s">
        <v>9</v>
      </c>
    </row>
    <row r="5" spans="1:17">
      <c r="A5" s="1" t="s">
        <v>4</v>
      </c>
      <c r="B5" s="1">
        <v>1000</v>
      </c>
      <c r="D5" s="1">
        <v>1000</v>
      </c>
      <c r="F5" s="1">
        <v>1000</v>
      </c>
      <c r="I5" s="1">
        <v>1000</v>
      </c>
    </row>
    <row r="6" spans="1:17">
      <c r="A6" s="1"/>
      <c r="O6" s="4" t="s">
        <v>8</v>
      </c>
    </row>
    <row r="7" spans="1:17">
      <c r="A7" s="3" t="s">
        <v>5</v>
      </c>
      <c r="B7" s="3" t="s">
        <v>2</v>
      </c>
      <c r="C7" s="3" t="s">
        <v>3</v>
      </c>
      <c r="D7" s="3" t="s">
        <v>2</v>
      </c>
      <c r="E7" s="3" t="s">
        <v>3</v>
      </c>
      <c r="F7" s="3" t="s">
        <v>2</v>
      </c>
      <c r="G7" s="3" t="s">
        <v>3</v>
      </c>
      <c r="I7" s="3" t="s">
        <v>2</v>
      </c>
      <c r="J7" s="3" t="s">
        <v>3</v>
      </c>
      <c r="L7" s="3" t="s">
        <v>0</v>
      </c>
      <c r="M7">
        <v>20</v>
      </c>
      <c r="N7" s="7">
        <v>1000</v>
      </c>
    </row>
    <row r="8" spans="1:17">
      <c r="A8">
        <v>0</v>
      </c>
      <c r="B8" s="2">
        <f>B5</f>
        <v>1000</v>
      </c>
      <c r="C8" s="2">
        <f t="shared" ref="C8:C37" si="0">B8*$B$4</f>
        <v>60</v>
      </c>
      <c r="D8" s="2">
        <f>D5</f>
        <v>1000</v>
      </c>
      <c r="E8" s="2">
        <f>D8*$D$4</f>
        <v>70</v>
      </c>
      <c r="F8" s="2">
        <f>F5</f>
        <v>1000</v>
      </c>
      <c r="G8" s="2">
        <f>F8*$F$4</f>
        <v>80</v>
      </c>
      <c r="I8" s="2">
        <f>I5</f>
        <v>1000</v>
      </c>
      <c r="J8" s="2">
        <f>I8*$I$4</f>
        <v>41</v>
      </c>
      <c r="M8">
        <f>M7</f>
        <v>20</v>
      </c>
      <c r="N8" s="2">
        <f>LOOKUP(M8,A8:A37,I8:I37)</f>
        <v>2233.6472614003624</v>
      </c>
      <c r="Q8" t="s">
        <v>10</v>
      </c>
    </row>
    <row r="9" spans="1:17">
      <c r="A9">
        <f>A8+1</f>
        <v>1</v>
      </c>
      <c r="B9" s="2">
        <f>B8+C8</f>
        <v>1060</v>
      </c>
      <c r="C9" s="2">
        <f t="shared" si="0"/>
        <v>63.599999999999994</v>
      </c>
      <c r="D9" s="2">
        <f>D8+E8</f>
        <v>1070</v>
      </c>
      <c r="E9" s="2">
        <f t="shared" ref="E9:E37" si="1">D9*$D$4</f>
        <v>74.900000000000006</v>
      </c>
      <c r="F9" s="2">
        <f>F8+G8</f>
        <v>1080</v>
      </c>
      <c r="G9" s="2">
        <f t="shared" ref="G9:G37" si="2">F9*$F$4</f>
        <v>86.4</v>
      </c>
      <c r="I9" s="2">
        <f>I8+J8</f>
        <v>1041</v>
      </c>
      <c r="J9" s="2">
        <f t="shared" ref="J9:J37" si="3">I9*$I$4</f>
        <v>42.681000000000004</v>
      </c>
    </row>
    <row r="10" spans="1:17">
      <c r="A10">
        <f t="shared" ref="A10:A37" si="4">A9+1</f>
        <v>2</v>
      </c>
      <c r="B10" s="2">
        <f t="shared" ref="B10:B37" si="5">B9+C9</f>
        <v>1123.5999999999999</v>
      </c>
      <c r="C10" s="2">
        <f t="shared" si="0"/>
        <v>67.415999999999997</v>
      </c>
      <c r="D10" s="2">
        <f t="shared" ref="D10:D37" si="6">D9+E9</f>
        <v>1144.9000000000001</v>
      </c>
      <c r="E10" s="2">
        <f t="shared" si="1"/>
        <v>80.143000000000015</v>
      </c>
      <c r="F10" s="2">
        <f t="shared" ref="F10:F37" si="7">F9+G9</f>
        <v>1166.4000000000001</v>
      </c>
      <c r="G10" s="2">
        <f t="shared" si="2"/>
        <v>93.312000000000012</v>
      </c>
      <c r="I10" s="2">
        <f t="shared" ref="I10:I37" si="8">I9+J9</f>
        <v>1083.681</v>
      </c>
      <c r="J10" s="2">
        <f t="shared" si="3"/>
        <v>44.430921000000005</v>
      </c>
    </row>
    <row r="11" spans="1:17">
      <c r="A11">
        <f t="shared" si="4"/>
        <v>3</v>
      </c>
      <c r="B11" s="2">
        <f t="shared" si="5"/>
        <v>1191.0159999999998</v>
      </c>
      <c r="C11" s="2">
        <f t="shared" si="0"/>
        <v>71.460959999999986</v>
      </c>
      <c r="D11" s="2">
        <f t="shared" si="6"/>
        <v>1225.0430000000001</v>
      </c>
      <c r="E11" s="2">
        <f t="shared" si="1"/>
        <v>85.753010000000017</v>
      </c>
      <c r="F11" s="2">
        <f t="shared" si="7"/>
        <v>1259.712</v>
      </c>
      <c r="G11" s="2">
        <f t="shared" si="2"/>
        <v>100.77696</v>
      </c>
      <c r="I11" s="2">
        <f t="shared" si="8"/>
        <v>1128.1119209999999</v>
      </c>
      <c r="J11" s="2">
        <f t="shared" si="3"/>
        <v>46.252588760999998</v>
      </c>
    </row>
    <row r="12" spans="1:17">
      <c r="A12">
        <f t="shared" si="4"/>
        <v>4</v>
      </c>
      <c r="B12" s="2">
        <f t="shared" si="5"/>
        <v>1262.4769599999997</v>
      </c>
      <c r="C12" s="2">
        <f t="shared" si="0"/>
        <v>75.748617599999974</v>
      </c>
      <c r="D12" s="2">
        <f t="shared" si="6"/>
        <v>1310.79601</v>
      </c>
      <c r="E12" s="2">
        <f t="shared" si="1"/>
        <v>91.755720700000012</v>
      </c>
      <c r="F12" s="2">
        <f t="shared" si="7"/>
        <v>1360.4889599999999</v>
      </c>
      <c r="G12" s="2">
        <f t="shared" si="2"/>
        <v>108.8391168</v>
      </c>
      <c r="I12" s="2">
        <f t="shared" si="8"/>
        <v>1174.3645097609999</v>
      </c>
      <c r="J12" s="2">
        <f t="shared" si="3"/>
        <v>48.148944900200995</v>
      </c>
    </row>
    <row r="13" spans="1:17">
      <c r="A13">
        <f t="shared" si="4"/>
        <v>5</v>
      </c>
      <c r="B13" s="2">
        <f t="shared" si="5"/>
        <v>1338.2255775999997</v>
      </c>
      <c r="C13" s="2">
        <f t="shared" si="0"/>
        <v>80.293534655999977</v>
      </c>
      <c r="D13" s="2">
        <f t="shared" si="6"/>
        <v>1402.5517307</v>
      </c>
      <c r="E13" s="2">
        <f t="shared" si="1"/>
        <v>98.178621149000008</v>
      </c>
      <c r="F13" s="2">
        <f t="shared" si="7"/>
        <v>1469.3280768</v>
      </c>
      <c r="G13" s="2">
        <f t="shared" si="2"/>
        <v>117.54624614399999</v>
      </c>
      <c r="I13" s="2">
        <f t="shared" si="8"/>
        <v>1222.513454661201</v>
      </c>
      <c r="J13" s="2">
        <f t="shared" si="3"/>
        <v>50.123051641109242</v>
      </c>
    </row>
    <row r="14" spans="1:17">
      <c r="A14">
        <f t="shared" si="4"/>
        <v>6</v>
      </c>
      <c r="B14" s="2">
        <f t="shared" si="5"/>
        <v>1418.5191122559997</v>
      </c>
      <c r="C14" s="2">
        <f t="shared" si="0"/>
        <v>85.111146735359981</v>
      </c>
      <c r="D14" s="2">
        <f t="shared" si="6"/>
        <v>1500.730351849</v>
      </c>
      <c r="E14" s="2">
        <f t="shared" si="1"/>
        <v>105.05112462943001</v>
      </c>
      <c r="F14" s="2">
        <f t="shared" si="7"/>
        <v>1586.8743229439999</v>
      </c>
      <c r="G14" s="2">
        <f t="shared" si="2"/>
        <v>126.94994583552</v>
      </c>
      <c r="I14" s="2">
        <f t="shared" si="8"/>
        <v>1272.6365063023102</v>
      </c>
      <c r="J14" s="2">
        <f t="shared" si="3"/>
        <v>52.178096758394723</v>
      </c>
    </row>
    <row r="15" spans="1:17">
      <c r="A15">
        <f t="shared" si="4"/>
        <v>7</v>
      </c>
      <c r="B15" s="2">
        <f t="shared" si="5"/>
        <v>1503.6302589913598</v>
      </c>
      <c r="C15" s="2">
        <f t="shared" si="0"/>
        <v>90.217815539481592</v>
      </c>
      <c r="D15" s="2">
        <f t="shared" si="6"/>
        <v>1605.78147647843</v>
      </c>
      <c r="E15" s="2">
        <f t="shared" si="1"/>
        <v>112.40470335349011</v>
      </c>
      <c r="F15" s="2">
        <f t="shared" si="7"/>
        <v>1713.82426877952</v>
      </c>
      <c r="G15" s="2">
        <f t="shared" si="2"/>
        <v>137.10594150236162</v>
      </c>
      <c r="I15" s="2">
        <f t="shared" si="8"/>
        <v>1324.8146030607049</v>
      </c>
      <c r="J15" s="2">
        <f t="shared" si="3"/>
        <v>54.317398725488907</v>
      </c>
    </row>
    <row r="16" spans="1:17">
      <c r="A16">
        <f t="shared" si="4"/>
        <v>8</v>
      </c>
      <c r="B16" s="2">
        <f t="shared" si="5"/>
        <v>1593.8480745308414</v>
      </c>
      <c r="C16" s="2">
        <f t="shared" si="0"/>
        <v>95.630884471850479</v>
      </c>
      <c r="D16" s="2">
        <f t="shared" si="6"/>
        <v>1718.1861798319201</v>
      </c>
      <c r="E16" s="2">
        <f t="shared" si="1"/>
        <v>120.27303258823441</v>
      </c>
      <c r="F16" s="2">
        <f t="shared" si="7"/>
        <v>1850.9302102818817</v>
      </c>
      <c r="G16" s="2">
        <f t="shared" si="2"/>
        <v>148.07441682255055</v>
      </c>
      <c r="I16" s="2">
        <f t="shared" si="8"/>
        <v>1379.1320017861938</v>
      </c>
      <c r="J16" s="2">
        <f t="shared" si="3"/>
        <v>56.54441207323395</v>
      </c>
    </row>
    <row r="17" spans="1:10">
      <c r="A17">
        <f t="shared" si="4"/>
        <v>9</v>
      </c>
      <c r="B17" s="2">
        <f t="shared" si="5"/>
        <v>1689.4789590026919</v>
      </c>
      <c r="C17" s="2">
        <f t="shared" si="0"/>
        <v>101.3687375401615</v>
      </c>
      <c r="D17" s="2">
        <f t="shared" si="6"/>
        <v>1838.4592124201545</v>
      </c>
      <c r="E17" s="2">
        <f t="shared" si="1"/>
        <v>128.69214486941084</v>
      </c>
      <c r="F17" s="2">
        <f t="shared" si="7"/>
        <v>1999.0046271044323</v>
      </c>
      <c r="G17" s="2">
        <f t="shared" si="2"/>
        <v>159.92037016835459</v>
      </c>
      <c r="I17" s="2">
        <f t="shared" si="8"/>
        <v>1435.6764138594276</v>
      </c>
      <c r="J17" s="2">
        <f t="shared" si="3"/>
        <v>58.862732968236536</v>
      </c>
    </row>
    <row r="18" spans="1:10">
      <c r="A18">
        <f t="shared" si="4"/>
        <v>10</v>
      </c>
      <c r="B18" s="2">
        <f t="shared" si="5"/>
        <v>1790.8476965428533</v>
      </c>
      <c r="C18" s="2">
        <f t="shared" si="0"/>
        <v>107.45086179257119</v>
      </c>
      <c r="D18" s="2">
        <f t="shared" si="6"/>
        <v>1967.1513572895653</v>
      </c>
      <c r="E18" s="2">
        <f t="shared" si="1"/>
        <v>137.70059501026958</v>
      </c>
      <c r="F18" s="2">
        <f t="shared" si="7"/>
        <v>2158.9249972727871</v>
      </c>
      <c r="G18" s="2">
        <f t="shared" si="2"/>
        <v>172.71399978182296</v>
      </c>
      <c r="I18" s="2">
        <f t="shared" si="8"/>
        <v>1494.5391468276641</v>
      </c>
      <c r="J18" s="2">
        <f t="shared" si="3"/>
        <v>61.276105019934235</v>
      </c>
    </row>
    <row r="19" spans="1:10">
      <c r="A19">
        <f t="shared" si="4"/>
        <v>11</v>
      </c>
      <c r="B19" s="2">
        <f t="shared" si="5"/>
        <v>1898.2985583354246</v>
      </c>
      <c r="C19" s="2">
        <f t="shared" si="0"/>
        <v>113.89791350012547</v>
      </c>
      <c r="D19" s="2">
        <f t="shared" si="6"/>
        <v>2104.8519522998349</v>
      </c>
      <c r="E19" s="2">
        <f t="shared" si="1"/>
        <v>147.33963666098845</v>
      </c>
      <c r="F19" s="2">
        <f t="shared" si="7"/>
        <v>2331.6389970546102</v>
      </c>
      <c r="G19" s="2">
        <f t="shared" si="2"/>
        <v>186.53111976436881</v>
      </c>
      <c r="I19" s="2">
        <f t="shared" si="8"/>
        <v>1555.8152518475983</v>
      </c>
      <c r="J19" s="2">
        <f t="shared" si="3"/>
        <v>63.788425325751533</v>
      </c>
    </row>
    <row r="20" spans="1:10">
      <c r="A20">
        <f t="shared" si="4"/>
        <v>12</v>
      </c>
      <c r="B20" s="2">
        <f t="shared" si="5"/>
        <v>2012.19647183555</v>
      </c>
      <c r="C20" s="2">
        <f t="shared" si="0"/>
        <v>120.731788310133</v>
      </c>
      <c r="D20" s="2">
        <f t="shared" si="6"/>
        <v>2252.1915889608235</v>
      </c>
      <c r="E20" s="2">
        <f t="shared" si="1"/>
        <v>157.65341122725766</v>
      </c>
      <c r="F20" s="2">
        <f t="shared" si="7"/>
        <v>2518.1701168189788</v>
      </c>
      <c r="G20" s="2">
        <f t="shared" si="2"/>
        <v>201.45360934551832</v>
      </c>
      <c r="I20" s="2">
        <f t="shared" si="8"/>
        <v>1619.60367717335</v>
      </c>
      <c r="J20" s="2">
        <f t="shared" si="3"/>
        <v>66.403750764107357</v>
      </c>
    </row>
    <row r="21" spans="1:10">
      <c r="A21">
        <f t="shared" si="4"/>
        <v>13</v>
      </c>
      <c r="B21" s="2">
        <f t="shared" si="5"/>
        <v>2132.928260145683</v>
      </c>
      <c r="C21" s="2">
        <f t="shared" si="0"/>
        <v>127.97569560874098</v>
      </c>
      <c r="D21" s="2">
        <f t="shared" si="6"/>
        <v>2409.845000188081</v>
      </c>
      <c r="E21" s="2">
        <f t="shared" si="1"/>
        <v>168.68915001316569</v>
      </c>
      <c r="F21" s="2">
        <f t="shared" si="7"/>
        <v>2719.6237261644974</v>
      </c>
      <c r="G21" s="2">
        <f t="shared" si="2"/>
        <v>217.56989809315979</v>
      </c>
      <c r="I21" s="2">
        <f t="shared" si="8"/>
        <v>1686.0074279374574</v>
      </c>
      <c r="J21" s="2">
        <f t="shared" si="3"/>
        <v>69.126304545435758</v>
      </c>
    </row>
    <row r="22" spans="1:10">
      <c r="A22">
        <f t="shared" si="4"/>
        <v>14</v>
      </c>
      <c r="B22" s="2">
        <f t="shared" si="5"/>
        <v>2260.9039557544238</v>
      </c>
      <c r="C22" s="2">
        <f t="shared" si="0"/>
        <v>135.65423734526541</v>
      </c>
      <c r="D22" s="2">
        <f t="shared" si="6"/>
        <v>2578.5341502012466</v>
      </c>
      <c r="E22" s="2">
        <f t="shared" si="1"/>
        <v>180.49739051408727</v>
      </c>
      <c r="F22" s="2">
        <f t="shared" si="7"/>
        <v>2937.1936242576571</v>
      </c>
      <c r="G22" s="2">
        <f t="shared" si="2"/>
        <v>234.97548994061256</v>
      </c>
      <c r="I22" s="2">
        <f t="shared" si="8"/>
        <v>1755.133732482893</v>
      </c>
      <c r="J22" s="2">
        <f t="shared" si="3"/>
        <v>71.960483031798617</v>
      </c>
    </row>
    <row r="23" spans="1:10">
      <c r="A23">
        <f t="shared" si="4"/>
        <v>15</v>
      </c>
      <c r="B23" s="2">
        <f t="shared" si="5"/>
        <v>2396.5581930996891</v>
      </c>
      <c r="C23" s="2">
        <f t="shared" si="0"/>
        <v>143.79349158598134</v>
      </c>
      <c r="D23" s="2">
        <f t="shared" si="6"/>
        <v>2759.0315407153339</v>
      </c>
      <c r="E23" s="2">
        <f t="shared" si="1"/>
        <v>193.1322078500734</v>
      </c>
      <c r="F23" s="2">
        <f t="shared" si="7"/>
        <v>3172.1691141982697</v>
      </c>
      <c r="G23" s="2">
        <f t="shared" si="2"/>
        <v>253.77352913586157</v>
      </c>
      <c r="I23" s="2">
        <f t="shared" si="8"/>
        <v>1827.0942155146918</v>
      </c>
      <c r="J23" s="2">
        <f t="shared" si="3"/>
        <v>74.910862836102368</v>
      </c>
    </row>
    <row r="24" spans="1:10">
      <c r="A24">
        <f t="shared" si="4"/>
        <v>16</v>
      </c>
      <c r="B24" s="2">
        <f t="shared" si="5"/>
        <v>2540.3516846856705</v>
      </c>
      <c r="C24" s="2">
        <f t="shared" si="0"/>
        <v>152.42110108114022</v>
      </c>
      <c r="D24" s="2">
        <f t="shared" si="6"/>
        <v>2952.1637485654073</v>
      </c>
      <c r="E24" s="2">
        <f t="shared" si="1"/>
        <v>206.65146239957852</v>
      </c>
      <c r="F24" s="2">
        <f t="shared" si="7"/>
        <v>3425.9426433341314</v>
      </c>
      <c r="G24" s="2">
        <f t="shared" si="2"/>
        <v>274.07541146673054</v>
      </c>
      <c r="I24" s="2">
        <f t="shared" si="8"/>
        <v>1902.0050783507941</v>
      </c>
      <c r="J24" s="2">
        <f t="shared" si="3"/>
        <v>77.98220821238256</v>
      </c>
    </row>
    <row r="25" spans="1:10">
      <c r="A25">
        <f t="shared" si="4"/>
        <v>17</v>
      </c>
      <c r="B25" s="2">
        <f t="shared" si="5"/>
        <v>2692.7727857668106</v>
      </c>
      <c r="C25" s="2">
        <f t="shared" si="0"/>
        <v>161.56636714600862</v>
      </c>
      <c r="D25" s="2">
        <f t="shared" si="6"/>
        <v>3158.8152109649859</v>
      </c>
      <c r="E25" s="2">
        <f t="shared" si="1"/>
        <v>221.11706476754904</v>
      </c>
      <c r="F25" s="2">
        <f t="shared" si="7"/>
        <v>3700.018054800862</v>
      </c>
      <c r="G25" s="2">
        <f t="shared" si="2"/>
        <v>296.00144438406898</v>
      </c>
      <c r="I25" s="2">
        <f t="shared" si="8"/>
        <v>1979.9872865631767</v>
      </c>
      <c r="J25" s="2">
        <f t="shared" si="3"/>
        <v>81.179478749090251</v>
      </c>
    </row>
    <row r="26" spans="1:10">
      <c r="A26">
        <f t="shared" si="4"/>
        <v>18</v>
      </c>
      <c r="B26" s="2">
        <f t="shared" si="5"/>
        <v>2854.3391529128194</v>
      </c>
      <c r="C26" s="2">
        <f t="shared" si="0"/>
        <v>171.26034917476915</v>
      </c>
      <c r="D26" s="2">
        <f t="shared" si="6"/>
        <v>3379.9322757325349</v>
      </c>
      <c r="E26" s="2">
        <f t="shared" si="1"/>
        <v>236.59525930127745</v>
      </c>
      <c r="F26" s="2">
        <f t="shared" si="7"/>
        <v>3996.0194991849312</v>
      </c>
      <c r="G26" s="2">
        <f t="shared" si="2"/>
        <v>319.68155993479451</v>
      </c>
      <c r="I26" s="2">
        <f t="shared" si="8"/>
        <v>2061.1667653122668</v>
      </c>
      <c r="J26" s="2">
        <f t="shared" si="3"/>
        <v>84.507837377802943</v>
      </c>
    </row>
    <row r="27" spans="1:10">
      <c r="A27">
        <f t="shared" si="4"/>
        <v>19</v>
      </c>
      <c r="B27" s="2">
        <f t="shared" si="5"/>
        <v>3025.5995020875885</v>
      </c>
      <c r="C27" s="2">
        <f t="shared" si="0"/>
        <v>181.53597012525529</v>
      </c>
      <c r="D27" s="2">
        <f t="shared" si="6"/>
        <v>3616.5275350338125</v>
      </c>
      <c r="E27" s="2">
        <f t="shared" si="1"/>
        <v>253.15692745236689</v>
      </c>
      <c r="F27" s="2">
        <f t="shared" si="7"/>
        <v>4315.7010591197259</v>
      </c>
      <c r="G27" s="2">
        <f t="shared" si="2"/>
        <v>345.25608472957805</v>
      </c>
      <c r="I27" s="2">
        <f t="shared" si="8"/>
        <v>2145.6746026900696</v>
      </c>
      <c r="J27" s="2">
        <f t="shared" si="3"/>
        <v>87.972658710292862</v>
      </c>
    </row>
    <row r="28" spans="1:10">
      <c r="A28">
        <f t="shared" si="4"/>
        <v>20</v>
      </c>
      <c r="B28" s="2">
        <f t="shared" si="5"/>
        <v>3207.1354722128435</v>
      </c>
      <c r="C28" s="2">
        <f t="shared" si="0"/>
        <v>192.4281283327706</v>
      </c>
      <c r="D28" s="2">
        <f t="shared" si="6"/>
        <v>3869.6844624861792</v>
      </c>
      <c r="E28" s="2">
        <f t="shared" si="1"/>
        <v>270.87791237403258</v>
      </c>
      <c r="F28" s="2">
        <f t="shared" si="7"/>
        <v>4660.957143849304</v>
      </c>
      <c r="G28" s="2">
        <f t="shared" si="2"/>
        <v>372.87657150794433</v>
      </c>
      <c r="I28" s="2">
        <f t="shared" si="8"/>
        <v>2233.6472614003624</v>
      </c>
      <c r="J28" s="2">
        <f t="shared" si="3"/>
        <v>91.579537717414865</v>
      </c>
    </row>
    <row r="29" spans="1:10">
      <c r="A29">
        <f t="shared" si="4"/>
        <v>21</v>
      </c>
      <c r="B29" s="2">
        <f t="shared" si="5"/>
        <v>3399.563600545614</v>
      </c>
      <c r="C29" s="2">
        <f t="shared" si="0"/>
        <v>203.97381603273683</v>
      </c>
      <c r="D29" s="2">
        <f t="shared" si="6"/>
        <v>4140.562374860212</v>
      </c>
      <c r="E29" s="2">
        <f t="shared" si="1"/>
        <v>289.83936624021487</v>
      </c>
      <c r="F29" s="2">
        <f t="shared" si="7"/>
        <v>5033.8337153572484</v>
      </c>
      <c r="G29" s="2">
        <f t="shared" si="2"/>
        <v>402.70669722857986</v>
      </c>
      <c r="I29" s="2">
        <f t="shared" si="8"/>
        <v>2325.2267991177773</v>
      </c>
      <c r="J29" s="2">
        <f t="shared" si="3"/>
        <v>95.334298763828869</v>
      </c>
    </row>
    <row r="30" spans="1:10">
      <c r="A30">
        <f t="shared" si="4"/>
        <v>22</v>
      </c>
      <c r="B30" s="2">
        <f t="shared" si="5"/>
        <v>3603.537416578351</v>
      </c>
      <c r="C30" s="2">
        <f t="shared" si="0"/>
        <v>216.21224499470105</v>
      </c>
      <c r="D30" s="2">
        <f t="shared" si="6"/>
        <v>4430.401741100427</v>
      </c>
      <c r="E30" s="2">
        <f t="shared" si="1"/>
        <v>310.12812187702991</v>
      </c>
      <c r="F30" s="2">
        <f t="shared" si="7"/>
        <v>5436.5404125858286</v>
      </c>
      <c r="G30" s="2">
        <f t="shared" si="2"/>
        <v>434.92323300686627</v>
      </c>
      <c r="I30" s="2">
        <f t="shared" si="8"/>
        <v>2420.5610978816062</v>
      </c>
      <c r="J30" s="2">
        <f t="shared" si="3"/>
        <v>99.243005013145861</v>
      </c>
    </row>
    <row r="31" spans="1:10">
      <c r="A31">
        <f t="shared" si="4"/>
        <v>23</v>
      </c>
      <c r="B31" s="2">
        <f t="shared" si="5"/>
        <v>3819.749661573052</v>
      </c>
      <c r="C31" s="2">
        <f t="shared" si="0"/>
        <v>229.18497969438312</v>
      </c>
      <c r="D31" s="2">
        <f t="shared" si="6"/>
        <v>4740.529862977457</v>
      </c>
      <c r="E31" s="2">
        <f t="shared" si="1"/>
        <v>331.837090408422</v>
      </c>
      <c r="F31" s="2">
        <f t="shared" si="7"/>
        <v>5871.4636455926948</v>
      </c>
      <c r="G31" s="2">
        <f t="shared" si="2"/>
        <v>469.7170916474156</v>
      </c>
      <c r="I31" s="2">
        <f t="shared" si="8"/>
        <v>2519.8041028947518</v>
      </c>
      <c r="J31" s="2">
        <f t="shared" si="3"/>
        <v>103.31196821868483</v>
      </c>
    </row>
    <row r="32" spans="1:10">
      <c r="A32">
        <f t="shared" si="4"/>
        <v>24</v>
      </c>
      <c r="B32" s="2">
        <f t="shared" si="5"/>
        <v>4048.9346412674349</v>
      </c>
      <c r="C32" s="2">
        <f t="shared" si="0"/>
        <v>242.93607847604608</v>
      </c>
      <c r="D32" s="2">
        <f t="shared" si="6"/>
        <v>5072.3669533858792</v>
      </c>
      <c r="E32" s="2">
        <f t="shared" si="1"/>
        <v>355.06568673701156</v>
      </c>
      <c r="F32" s="2">
        <f t="shared" si="7"/>
        <v>6341.1807372401108</v>
      </c>
      <c r="G32" s="2">
        <f t="shared" si="2"/>
        <v>507.29445897920885</v>
      </c>
      <c r="I32" s="2">
        <f t="shared" si="8"/>
        <v>2623.1160711134366</v>
      </c>
      <c r="J32" s="2">
        <f t="shared" si="3"/>
        <v>107.5477589156509</v>
      </c>
    </row>
    <row r="33" spans="1:12">
      <c r="A33">
        <f t="shared" si="4"/>
        <v>25</v>
      </c>
      <c r="B33" s="2">
        <f t="shared" si="5"/>
        <v>4291.8707197434815</v>
      </c>
      <c r="C33" s="2">
        <f t="shared" si="0"/>
        <v>257.51224318460891</v>
      </c>
      <c r="D33" s="2">
        <f t="shared" si="6"/>
        <v>5427.4326401228909</v>
      </c>
      <c r="E33" s="2">
        <f t="shared" si="1"/>
        <v>379.92028480860239</v>
      </c>
      <c r="F33" s="2">
        <f t="shared" si="7"/>
        <v>6848.4751962193195</v>
      </c>
      <c r="G33" s="2">
        <f t="shared" si="2"/>
        <v>547.87801569754561</v>
      </c>
      <c r="I33" s="2">
        <f t="shared" si="8"/>
        <v>2730.6638300290874</v>
      </c>
      <c r="J33" s="2">
        <f t="shared" si="3"/>
        <v>111.95721703119258</v>
      </c>
    </row>
    <row r="34" spans="1:12">
      <c r="A34">
        <f t="shared" si="4"/>
        <v>26</v>
      </c>
      <c r="B34" s="2">
        <f t="shared" si="5"/>
        <v>4549.3829629280899</v>
      </c>
      <c r="C34" s="2">
        <f t="shared" si="0"/>
        <v>272.96297777568537</v>
      </c>
      <c r="D34" s="2">
        <f t="shared" si="6"/>
        <v>5807.3529249314934</v>
      </c>
      <c r="E34" s="2">
        <f t="shared" si="1"/>
        <v>406.5147047452046</v>
      </c>
      <c r="F34" s="2">
        <f t="shared" si="7"/>
        <v>7396.3532119168649</v>
      </c>
      <c r="G34" s="2">
        <f t="shared" si="2"/>
        <v>591.70825695334918</v>
      </c>
      <c r="I34" s="2">
        <f t="shared" si="8"/>
        <v>2842.62104706028</v>
      </c>
      <c r="J34" s="2">
        <f t="shared" si="3"/>
        <v>116.54746292947149</v>
      </c>
    </row>
    <row r="35" spans="1:12">
      <c r="A35">
        <f t="shared" si="4"/>
        <v>27</v>
      </c>
      <c r="B35" s="2">
        <f t="shared" si="5"/>
        <v>4822.3459407037753</v>
      </c>
      <c r="C35" s="2">
        <f t="shared" si="0"/>
        <v>289.34075644222651</v>
      </c>
      <c r="D35" s="2">
        <f t="shared" si="6"/>
        <v>6213.867629676698</v>
      </c>
      <c r="E35" s="2">
        <f t="shared" si="1"/>
        <v>434.97073407736889</v>
      </c>
      <c r="F35" s="2">
        <f t="shared" si="7"/>
        <v>7988.0614688702144</v>
      </c>
      <c r="G35" s="2">
        <f t="shared" si="2"/>
        <v>639.04491750961722</v>
      </c>
      <c r="I35" s="2">
        <f t="shared" si="8"/>
        <v>2959.1685099897513</v>
      </c>
      <c r="J35" s="2">
        <f t="shared" si="3"/>
        <v>121.32590890957981</v>
      </c>
    </row>
    <row r="36" spans="1:12">
      <c r="A36">
        <f>A35+1</f>
        <v>28</v>
      </c>
      <c r="B36" s="2">
        <f t="shared" si="5"/>
        <v>5111.6866971460022</v>
      </c>
      <c r="C36" s="2">
        <f t="shared" si="0"/>
        <v>306.70120182876013</v>
      </c>
      <c r="D36" s="2">
        <f t="shared" si="6"/>
        <v>6648.8383637540664</v>
      </c>
      <c r="E36" s="2">
        <f t="shared" si="1"/>
        <v>465.41868546278471</v>
      </c>
      <c r="F36" s="2">
        <f t="shared" si="7"/>
        <v>8627.1063863798317</v>
      </c>
      <c r="G36" s="2">
        <f t="shared" si="2"/>
        <v>690.16851091038654</v>
      </c>
      <c r="I36" s="2">
        <f t="shared" si="8"/>
        <v>3080.4944188993313</v>
      </c>
      <c r="J36" s="2">
        <f t="shared" si="3"/>
        <v>126.30027117487259</v>
      </c>
    </row>
    <row r="37" spans="1:12">
      <c r="A37">
        <f t="shared" si="4"/>
        <v>29</v>
      </c>
      <c r="B37" s="2">
        <f t="shared" si="5"/>
        <v>5418.3878989747627</v>
      </c>
      <c r="C37" s="2">
        <f t="shared" si="0"/>
        <v>325.10327393848576</v>
      </c>
      <c r="D37" s="2">
        <f t="shared" si="6"/>
        <v>7114.2570492168516</v>
      </c>
      <c r="E37" s="2">
        <f t="shared" si="1"/>
        <v>497.99799344517965</v>
      </c>
      <c r="F37" s="2">
        <f t="shared" si="7"/>
        <v>9317.2748972902191</v>
      </c>
      <c r="G37" s="2">
        <f t="shared" si="2"/>
        <v>745.38199178321759</v>
      </c>
      <c r="I37" s="2">
        <f t="shared" si="8"/>
        <v>3206.794690074204</v>
      </c>
      <c r="J37" s="2">
        <f t="shared" si="3"/>
        <v>131.47858229304236</v>
      </c>
    </row>
    <row r="41" spans="1:12">
      <c r="L41" s="2"/>
    </row>
    <row r="42" spans="1:12">
      <c r="L42" s="2"/>
    </row>
    <row r="43" spans="1:12">
      <c r="A43" s="6"/>
      <c r="L43" s="2"/>
    </row>
    <row r="44" spans="1:12">
      <c r="A44" s="6"/>
      <c r="L44" s="2"/>
    </row>
    <row r="45" spans="1:12">
      <c r="L45" s="2"/>
    </row>
    <row r="46" spans="1:12">
      <c r="L46" s="2"/>
    </row>
    <row r="47" spans="1:12">
      <c r="L47" s="2"/>
    </row>
    <row r="48" spans="1:12">
      <c r="L48" s="2"/>
    </row>
    <row r="49" spans="12:12">
      <c r="L49" s="2"/>
    </row>
    <row r="50" spans="12:12">
      <c r="L50" s="2"/>
    </row>
    <row r="51" spans="12:12">
      <c r="L51" s="2"/>
    </row>
    <row r="52" spans="12:12">
      <c r="L52" s="2"/>
    </row>
    <row r="53" spans="12:12">
      <c r="L53" s="2"/>
    </row>
    <row r="54" spans="12:12">
      <c r="L54" s="2"/>
    </row>
    <row r="55" spans="12:12">
      <c r="L55" s="2"/>
    </row>
    <row r="56" spans="12:12">
      <c r="L56" s="2"/>
    </row>
  </sheetData>
  <phoneticPr fontId="1" type="noConversion"/>
  <pageMargins left="0.75" right="0.75" top="1" bottom="1" header="0.5" footer="0.5"/>
  <pageSetup orientation="portrait" r:id="rId1"/>
  <headerFooter alignWithMargins="0"/>
  <drawing r:id="rId2"/>
  <legacyDrawing r:id="rId3"/>
  <controls>
    <control shapeId="2051" r:id="rId4" name="ScrollBar2"/>
    <control shapeId="2050" r:id="rId5" name="ScrollBar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Interest </vt:lpstr>
    </vt:vector>
  </TitlesOfParts>
  <Company>University of California, Irvine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and Computer Sciences</dc:creator>
  <cp:lastModifiedBy>Richard E. Pattis</cp:lastModifiedBy>
  <cp:lastPrinted>2009-03-31T14:45:14Z</cp:lastPrinted>
  <dcterms:created xsi:type="dcterms:W3CDTF">2009-03-31T02:17:18Z</dcterms:created>
  <dcterms:modified xsi:type="dcterms:W3CDTF">2010-04-02T13:57:33Z</dcterms:modified>
</cp:coreProperties>
</file>